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ata\Onedrive\Documents\MyChartsCourse\"/>
    </mc:Choice>
  </mc:AlternateContent>
  <xr:revisionPtr revIDLastSave="0" documentId="8_{74CFE5DA-5A46-49B0-B3DB-AAA17E1E5882}" xr6:coauthVersionLast="47" xr6:coauthVersionMax="47" xr10:uidLastSave="{00000000-0000-0000-0000-000000000000}"/>
  <bookViews>
    <workbookView xWindow="-120" yWindow="-120" windowWidth="29040" windowHeight="15840" tabRatio="978" activeTab="1" xr2:uid="{00000000-000D-0000-FFFF-FFFF00000000}"/>
  </bookViews>
  <sheets>
    <sheet name="Data 1" sheetId="2" r:id="rId1"/>
    <sheet name="Eindresultaat" sheetId="21" r:id="rId2"/>
  </sheets>
  <definedNames>
    <definedName name="DataTable" localSheetId="1">Eindresultaat!$A$25:$E$55</definedName>
    <definedName name="DataTable">#REF!</definedName>
    <definedName name="kosten">'Data 1'!$A$14:$D$49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H17" i="2"/>
  <c r="I14" i="2"/>
  <c r="I17" i="2" s="1"/>
  <c r="G15" i="2"/>
  <c r="G18" i="2" s="1"/>
  <c r="H15" i="2"/>
  <c r="H18" i="2" s="1"/>
  <c r="F14" i="2"/>
  <c r="G21" i="2" s="1"/>
  <c r="H14" i="2"/>
  <c r="G14" i="2"/>
  <c r="G17" i="2" s="1"/>
  <c r="J21" i="2" l="1"/>
  <c r="E8" i="2"/>
  <c r="F17" i="2"/>
  <c r="C8" i="2"/>
  <c r="H21" i="2"/>
  <c r="C7" i="2"/>
  <c r="C9" i="2" s="1"/>
  <c r="E7" i="2"/>
  <c r="E9" i="2" s="1"/>
  <c r="D7" i="2"/>
  <c r="B7" i="2"/>
  <c r="B9" i="2" s="1"/>
  <c r="N26" i="21"/>
  <c r="B11" i="21" s="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26" i="21"/>
  <c r="I21" i="2" l="1"/>
  <c r="D8" i="2"/>
  <c r="D9" i="2" s="1"/>
  <c r="N29" i="21"/>
  <c r="B10" i="21"/>
  <c r="M25" i="21"/>
  <c r="O25" i="21"/>
  <c r="M28" i="21"/>
  <c r="O28" i="21"/>
  <c r="C12" i="21"/>
  <c r="M38" i="21" s="1"/>
  <c r="D12" i="21"/>
  <c r="N38" i="21" s="1"/>
  <c r="E12" i="21"/>
  <c r="O38" i="21" s="1"/>
  <c r="F12" i="21"/>
  <c r="P38" i="21" s="1"/>
  <c r="E11" i="21" l="1"/>
  <c r="E13" i="21" s="1"/>
  <c r="F11" i="21"/>
  <c r="F13" i="21" s="1"/>
  <c r="C11" i="21"/>
  <c r="C13" i="21" s="1"/>
  <c r="D11" i="21"/>
  <c r="D13" i="21" s="1"/>
</calcChain>
</file>

<file path=xl/sharedStrings.xml><?xml version="1.0" encoding="utf-8"?>
<sst xmlns="http://schemas.openxmlformats.org/spreadsheetml/2006/main" count="195" uniqueCount="42">
  <si>
    <t>Country</t>
  </si>
  <si>
    <t>Cost</t>
  </si>
  <si>
    <t>Value</t>
  </si>
  <si>
    <t>BE</t>
  </si>
  <si>
    <t>FR</t>
  </si>
  <si>
    <t>DATA TABLE</t>
  </si>
  <si>
    <t>Choice:</t>
  </si>
  <si>
    <t>Belgium</t>
  </si>
  <si>
    <t>France</t>
  </si>
  <si>
    <t>Quarter</t>
  </si>
  <si>
    <t>Country List</t>
  </si>
  <si>
    <t>Total Cost</t>
  </si>
  <si>
    <t>Prod</t>
  </si>
  <si>
    <t>Sales</t>
  </si>
  <si>
    <t>Cost List</t>
  </si>
  <si>
    <t>Production Costs</t>
  </si>
  <si>
    <t>Sales Costs</t>
  </si>
  <si>
    <t>Criteria</t>
  </si>
  <si>
    <t>Totals ?</t>
  </si>
  <si>
    <t>Ratio</t>
  </si>
  <si>
    <t>Total Cost Row Used in Chart</t>
  </si>
  <si>
    <t>Data</t>
  </si>
  <si>
    <t>Settings</t>
  </si>
  <si>
    <t>Calculations</t>
  </si>
  <si>
    <t>DATA LIST or TABLE</t>
  </si>
  <si>
    <t>Lijstjes</t>
  </si>
  <si>
    <t>België</t>
  </si>
  <si>
    <t>Frankrijk</t>
  </si>
  <si>
    <t>Keuzes</t>
  </si>
  <si>
    <t>land</t>
  </si>
  <si>
    <t>Sales kosten</t>
  </si>
  <si>
    <t>Productie kosten</t>
  </si>
  <si>
    <t>kost</t>
  </si>
  <si>
    <t>Q1</t>
  </si>
  <si>
    <t>Q2</t>
  </si>
  <si>
    <t>Q3</t>
  </si>
  <si>
    <t>Q4</t>
  </si>
  <si>
    <t>Quarters</t>
  </si>
  <si>
    <t>Kosten</t>
  </si>
  <si>
    <t>Totalen</t>
  </si>
  <si>
    <t>totalen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</si>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</sst>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b/>
      <i/>
      <sz val="10"/>
      <color indexed="62"/>
      <name val="Arial"/>
      <family val="2"/>
    </font>
    <font>
      <i/>
      <sz val="10"/>
      <color indexed="63"/>
      <name val="Arial"/>
      <family val="2"/>
    </font>
    <font>
      <b/>
      <sz val="10"/>
      <color indexed="9"/>
      <name val="Arial"/>
      <family val="2"/>
    </font>
    <font>
      <b/>
      <i/>
      <sz val="10"/>
      <color indexed="16"/>
      <name val="Arial"/>
      <family val="2"/>
    </font>
    <font>
      <b/>
      <sz val="10"/>
      <color indexed="44"/>
      <name val="Arial"/>
      <family val="2"/>
    </font>
    <font>
      <b/>
      <sz val="14"/>
      <color indexed="18"/>
      <name val="Arial"/>
      <family val="2"/>
    </font>
    <font>
      <b/>
      <sz val="10"/>
      <color indexed="41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rgb="FF000000"/>
      <name val="Segoe UI"/>
      <family val="2"/>
    </font>
    <font>
      <sz val="8"/>
      <color theme="1"/>
      <name val="Arial"/>
      <family val="2"/>
    </font>
    <font>
      <b/>
      <sz val="11"/>
      <color theme="3"/>
      <name val="Rockwel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54"/>
      </left>
      <right/>
      <top/>
      <bottom/>
      <diagonal/>
    </border>
    <border>
      <left/>
      <right style="medium">
        <color indexed="54"/>
      </right>
      <top/>
      <bottom/>
      <diagonal/>
    </border>
    <border>
      <left style="medium">
        <color indexed="54"/>
      </left>
      <right/>
      <top style="thin">
        <color indexed="54"/>
      </top>
      <bottom style="medium">
        <color indexed="54"/>
      </bottom>
      <diagonal/>
    </border>
    <border>
      <left/>
      <right/>
      <top style="thin">
        <color indexed="54"/>
      </top>
      <bottom style="medium">
        <color indexed="54"/>
      </bottom>
      <diagonal/>
    </border>
    <border>
      <left/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23" applyNumberFormat="0" applyFill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9" fontId="3" fillId="0" borderId="3" xfId="1" applyFont="1" applyBorder="1"/>
    <xf numFmtId="9" fontId="5" fillId="0" borderId="4" xfId="1" applyFont="1" applyBorder="1"/>
    <xf numFmtId="9" fontId="5" fillId="0" borderId="5" xfId="1" applyFont="1" applyBorder="1"/>
    <xf numFmtId="0" fontId="7" fillId="3" borderId="1" xfId="0" applyFont="1" applyFill="1" applyBorder="1"/>
    <xf numFmtId="0" fontId="5" fillId="3" borderId="0" xfId="0" applyFont="1" applyFill="1"/>
    <xf numFmtId="0" fontId="5" fillId="3" borderId="2" xfId="0" applyFont="1" applyFill="1" applyBorder="1"/>
    <xf numFmtId="0" fontId="9" fillId="0" borderId="0" xfId="0" applyFont="1"/>
    <xf numFmtId="0" fontId="8" fillId="2" borderId="0" xfId="0" applyFont="1" applyFill="1"/>
    <xf numFmtId="0" fontId="8" fillId="4" borderId="0" xfId="0" applyFont="1" applyFill="1"/>
    <xf numFmtId="0" fontId="10" fillId="4" borderId="0" xfId="0" applyFont="1" applyFill="1"/>
    <xf numFmtId="0" fontId="11" fillId="5" borderId="0" xfId="0" applyFont="1" applyFill="1"/>
    <xf numFmtId="0" fontId="13" fillId="0" borderId="0" xfId="0" applyFont="1"/>
    <xf numFmtId="0" fontId="14" fillId="7" borderId="0" xfId="0" applyFont="1" applyFill="1"/>
    <xf numFmtId="0" fontId="14" fillId="0" borderId="0" xfId="0" applyFont="1"/>
    <xf numFmtId="0" fontId="0" fillId="8" borderId="0" xfId="0" applyFill="1"/>
    <xf numFmtId="0" fontId="6" fillId="9" borderId="6" xfId="0" applyFont="1" applyFill="1" applyBorder="1"/>
    <xf numFmtId="0" fontId="6" fillId="9" borderId="7" xfId="0" applyFont="1" applyFill="1" applyBorder="1"/>
    <xf numFmtId="0" fontId="6" fillId="9" borderId="8" xfId="0" applyFont="1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9" fontId="0" fillId="0" borderId="0" xfId="1" applyFont="1"/>
    <xf numFmtId="0" fontId="16" fillId="6" borderId="19" xfId="0" applyFont="1" applyFill="1" applyBorder="1"/>
    <xf numFmtId="0" fontId="16" fillId="6" borderId="21" xfId="0" applyFont="1" applyFill="1" applyBorder="1"/>
    <xf numFmtId="0" fontId="16" fillId="6" borderId="18" xfId="0" applyFont="1" applyFill="1" applyBorder="1"/>
    <xf numFmtId="0" fontId="16" fillId="6" borderId="20" xfId="0" applyFont="1" applyFill="1" applyBorder="1"/>
    <xf numFmtId="0" fontId="16" fillId="6" borderId="22" xfId="0" applyFont="1" applyFill="1" applyBorder="1"/>
    <xf numFmtId="0" fontId="11" fillId="0" borderId="0" xfId="0" applyFont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17" fillId="0" borderId="23" xfId="2"/>
  </cellXfs>
  <cellStyles count="3">
    <cellStyle name="Heading 3" xfId="2" builtinId="18"/>
    <cellStyle name="Normal" xfId="0" builtinId="0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88859B"/>
      <rgbColor rgb="0000FFFF"/>
      <rgbColor rgb="00EAEAEA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1'!$A$7</c:f>
              <c:strCache>
                <c:ptCount val="1"/>
                <c:pt idx="0">
                  <c:v>Kosten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1'!$B$6:$E$6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'Data 1'!$B$7:$E$7</c:f>
              <c:numCache>
                <c:formatCode>General</c:formatCode>
                <c:ptCount val="4"/>
                <c:pt idx="0">
                  <c:v>910</c:v>
                </c:pt>
                <c:pt idx="1">
                  <c:v>530</c:v>
                </c:pt>
                <c:pt idx="2">
                  <c:v>725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8-4F9E-82C5-831EF35F1B66}"/>
            </c:ext>
          </c:extLst>
        </c:ser>
        <c:ser>
          <c:idx val="1"/>
          <c:order val="1"/>
          <c:tx>
            <c:strRef>
              <c:f>'Data 1'!$A$8</c:f>
              <c:strCache>
                <c:ptCount val="1"/>
                <c:pt idx="0">
                  <c:v>Totalen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52856264567529443"/>
                  <c:y val="0.38037574488330111"/>
                </c:manualLayout>
              </c:layout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8-4F9E-82C5-831EF35F1B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8-4F9E-82C5-831EF35F1B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8-4F9E-82C5-831EF35F1B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8-4F9E-82C5-831EF35F1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1'!$B$6:$E$6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'Data 1'!$G$21:$J$21</c:f>
              <c:numCache>
                <c:formatCode>General</c:formatCode>
                <c:ptCount val="4"/>
                <c:pt idx="0">
                  <c:v>2425</c:v>
                </c:pt>
                <c:pt idx="1">
                  <c:v>2200</c:v>
                </c:pt>
                <c:pt idx="2">
                  <c:v>2055</c:v>
                </c:pt>
                <c:pt idx="3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8-4F9E-82C5-831EF35F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408128"/>
        <c:axId val="1087402880"/>
      </c:lineChart>
      <c:catAx>
        <c:axId val="10874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402880"/>
        <c:crosses val="autoZero"/>
        <c:auto val="1"/>
        <c:lblAlgn val="ctr"/>
        <c:lblOffset val="100"/>
        <c:noMultiLvlLbl val="0"/>
      </c:catAx>
      <c:valAx>
        <c:axId val="10874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4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403990305368"/>
          <c:y val="9.4240837696335081E-2"/>
          <c:w val="0.53030459962298659"/>
          <c:h val="0.727748691099476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Eindresultaat!$B$11</c:f>
              <c:strCache>
                <c:ptCount val="1"/>
                <c:pt idx="0">
                  <c:v>BE Prod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Eindresultaat!$C$10:$F$10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Eindresultaat!$C$11:$F$11</c:f>
              <c:numCache>
                <c:formatCode>General</c:formatCode>
                <c:ptCount val="4"/>
                <c:pt idx="0">
                  <c:v>910</c:v>
                </c:pt>
                <c:pt idx="1">
                  <c:v>530</c:v>
                </c:pt>
                <c:pt idx="2">
                  <c:v>725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09-4C8C-A3EA-80A3B11F9733}"/>
            </c:ext>
          </c:extLst>
        </c:ser>
        <c:ser>
          <c:idx val="1"/>
          <c:order val="1"/>
          <c:tx>
            <c:strRef>
              <c:f>Eindresultaat!$B$12</c:f>
              <c:strCache>
                <c:ptCount val="1"/>
                <c:pt idx="0">
                  <c:v>Total Cost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37881138338869053"/>
                  <c:y val="8.7986463620981392E-2"/>
                </c:manualLayout>
              </c:layout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9-4C8C-A3EA-80A3B11F97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Eindresultaat!$C$10:$F$10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Eindresultaat!$M$38:$P$38</c:f>
              <c:numCache>
                <c:formatCode>General</c:formatCode>
                <c:ptCount val="4"/>
                <c:pt idx="0">
                  <c:v>2425</c:v>
                </c:pt>
                <c:pt idx="1">
                  <c:v>2200</c:v>
                </c:pt>
                <c:pt idx="2">
                  <c:v>1655</c:v>
                </c:pt>
                <c:pt idx="3">
                  <c:v>545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09-4C8C-A3EA-80A3B11F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47496"/>
        <c:axId val="149102968"/>
      </c:scatterChart>
      <c:valAx>
        <c:axId val="148447496"/>
        <c:scaling>
          <c:orientation val="minMax"/>
          <c:max val="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73939616638829242"/>
              <c:y val="0.858638743455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02968"/>
        <c:crosses val="autoZero"/>
        <c:crossBetween val="midCat"/>
        <c:majorUnit val="1"/>
        <c:minorUnit val="1"/>
      </c:valAx>
      <c:valAx>
        <c:axId val="1491029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47496"/>
        <c:crosses val="autoZero"/>
        <c:crossBetween val="midCat"/>
      </c:valAx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969696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2951465833933293"/>
          <c:y val="0.4429929253767137"/>
          <c:w val="0.24381866685548034"/>
          <c:h val="0.1004777702279600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P$15" fmlaRange="$M$15:$M$16" noThreeD="1" sel="1" val="0"/>
</file>

<file path=xl/ctrlProps/ctrlProp2.xml><?xml version="1.0" encoding="utf-8"?>
<formControlPr xmlns="http://schemas.microsoft.com/office/spreadsheetml/2009/9/main" objectType="Drop" dropStyle="combo" dx="16" fmlaLink="$P$16" fmlaRange="$M$18:$M$19" noThreeD="1" sel="1" val="0"/>
</file>

<file path=xl/ctrlProps/ctrlProp3.xml><?xml version="1.0" encoding="utf-8"?>
<formControlPr xmlns="http://schemas.microsoft.com/office/spreadsheetml/2009/9/main" objectType="CheckBox" checked="Checked" fmlaLink="$P$17" lockText="1" noThreeD="1"/>
</file>

<file path=xl/ctrlProps/ctrlProp4.xml><?xml version="1.0" encoding="utf-8"?>
<formControlPr xmlns="http://schemas.microsoft.com/office/spreadsheetml/2009/9/main" objectType="Drop" dropStyle="combo" dx="15" fmlaLink="$K$24" fmlaRange="$G$25:$G$26" noThreeD="1" sel="1" val="0"/>
</file>

<file path=xl/ctrlProps/ctrlProp5.xml><?xml version="1.0" encoding="utf-8"?>
<formControlPr xmlns="http://schemas.microsoft.com/office/spreadsheetml/2009/9/main" objectType="Drop" dropStyle="combo" dx="15" fmlaLink="$K$29" fmlaRange="$G$30:$G$31" noThreeD="1" sel="1" val="0"/>
</file>

<file path=xl/ctrlProps/ctrlProp6.xml><?xml version="1.0" encoding="utf-8"?>
<formControlPr xmlns="http://schemas.microsoft.com/office/spreadsheetml/2009/9/main" objectType="CheckBox" checked="Checked" fmlaLink="$K$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455230</xdr:colOff>
          <xdr:row>0</xdr:row>
          <xdr:rowOff>122183</xdr:rowOff>
        </xdr:from>
        <xdr:to>
          <xdr:col>4</xdr:col>
          <xdr:colOff>227407</xdr:colOff>
          <xdr:row>1</xdr:row>
          <xdr:rowOff>137959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55230" y="122183"/>
              <a:ext cx="2130436" cy="180000"/>
              <a:chOff x="442092" y="128752"/>
              <a:chExt cx="2130436" cy="180000"/>
            </a:xfrm>
          </xdr:grpSpPr>
          <xdr:sp macro="" textlink="">
            <xdr:nvSpPr>
              <xdr:cNvPr id="14337" name="Drop Down 1" hidden="1">
                <a:extLst>
                  <a:ext uri="{63B3BB69-23CF-44E3-9099-C40C66FF867C}">
                    <a14:compatExt spid="_x0000_s14337"/>
                  </a:ext>
                  <a:ext uri="{FF2B5EF4-FFF2-40B4-BE49-F238E27FC236}">
                    <a16:creationId xmlns:a16="http://schemas.microsoft.com/office/drawing/2014/main" id="{00000000-0008-0000-0000-000001380000}"/>
                  </a:ext>
                </a:extLst>
              </xdr:cNvPr>
              <xdr:cNvSpPr/>
            </xdr:nvSpPr>
            <xdr:spPr bwMode="auto">
              <a:xfrm>
                <a:off x="442092" y="128752"/>
                <a:ext cx="97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38" name="Drop Down 2" hidden="1">
                <a:extLst>
                  <a:ext uri="{63B3BB69-23CF-44E3-9099-C40C66FF867C}">
                    <a14:compatExt spid="_x0000_s14338"/>
                  </a:ext>
                  <a:ext uri="{FF2B5EF4-FFF2-40B4-BE49-F238E27FC236}">
                    <a16:creationId xmlns:a16="http://schemas.microsoft.com/office/drawing/2014/main" id="{00000000-0008-0000-0000-000002380000}"/>
                  </a:ext>
                </a:extLst>
              </xdr:cNvPr>
              <xdr:cNvSpPr/>
            </xdr:nvSpPr>
            <xdr:spPr bwMode="auto">
              <a:xfrm>
                <a:off x="1600528" y="128752"/>
                <a:ext cx="97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229914</xdr:colOff>
      <xdr:row>0</xdr:row>
      <xdr:rowOff>89994</xdr:rowOff>
    </xdr:from>
    <xdr:to>
      <xdr:col>11</xdr:col>
      <xdr:colOff>65689</xdr:colOff>
      <xdr:row>10</xdr:row>
      <xdr:rowOff>118241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3</xdr:row>
          <xdr:rowOff>9525</xdr:rowOff>
        </xdr:from>
        <xdr:to>
          <xdr:col>2</xdr:col>
          <xdr:colOff>285750</xdr:colOff>
          <xdr:row>3</xdr:row>
          <xdr:rowOff>228600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Totals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1</xdr:row>
      <xdr:rowOff>47625</xdr:rowOff>
    </xdr:from>
    <xdr:to>
      <xdr:col>11</xdr:col>
      <xdr:colOff>373379</xdr:colOff>
      <xdr:row>12</xdr:row>
      <xdr:rowOff>171450</xdr:rowOff>
    </xdr:to>
    <xdr:graphicFrame macro="">
      <xdr:nvGraphicFramePr>
        <xdr:cNvPr id="13330" name="Chart 2">
          <a:extLst>
            <a:ext uri="{FF2B5EF4-FFF2-40B4-BE49-F238E27FC236}">
              <a16:creationId xmlns:a16="http://schemas.microsoft.com/office/drawing/2014/main" id="{00000000-0008-0000-0100-000012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0</xdr:row>
      <xdr:rowOff>171450</xdr:rowOff>
    </xdr:from>
    <xdr:to>
      <xdr:col>11</xdr:col>
      <xdr:colOff>485775</xdr:colOff>
      <xdr:row>15</xdr:row>
      <xdr:rowOff>47625</xdr:rowOff>
    </xdr:to>
    <xdr:sp macro="" textlink="">
      <xdr:nvSpPr>
        <xdr:cNvPr id="13331" name="Rectangle 5">
          <a:extLst>
            <a:ext uri="{FF2B5EF4-FFF2-40B4-BE49-F238E27FC236}">
              <a16:creationId xmlns:a16="http://schemas.microsoft.com/office/drawing/2014/main" id="{00000000-0008-0000-0100-000013340000}"/>
            </a:ext>
          </a:extLst>
        </xdr:cNvPr>
        <xdr:cNvSpPr>
          <a:spLocks noChangeArrowheads="1"/>
        </xdr:cNvSpPr>
      </xdr:nvSpPr>
      <xdr:spPr bwMode="auto">
        <a:xfrm>
          <a:off x="342900" y="171450"/>
          <a:ext cx="6877050" cy="2390775"/>
        </a:xfrm>
        <a:prstGeom prst="rect">
          <a:avLst/>
        </a:prstGeom>
        <a:noFill/>
        <a:ln w="9525">
          <a:solidFill>
            <a:srgbClr val="9999FF"/>
          </a:solidFill>
          <a:miter lim="800000"/>
          <a:headEnd/>
          <a:tailEnd/>
        </a:ln>
        <a:effectLst>
          <a:outerShdw blurRad="50800" dist="38100" dir="18900000" algn="bl" rotWithShape="0">
            <a:prstClr val="black">
              <a:alpha val="40000"/>
            </a:prstClr>
          </a:outerShdw>
          <a:reflection blurRad="6350" stA="50000" endA="300" endPos="90000" dist="50800" dir="5400000" sy="-100000" algn="bl" rotWithShape="0"/>
          <a:softEdge rad="63500"/>
        </a:effectLst>
        <a:scene3d>
          <a:camera prst="orthographicFront"/>
          <a:lightRig rig="threePt" dir="t"/>
        </a:scene3d>
        <a:sp3d>
          <a:bevelT w="31750" h="95250"/>
          <a:bevelB w="1270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</xdr:row>
          <xdr:rowOff>133350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</xdr:row>
          <xdr:rowOff>142875</xdr:rowOff>
        </xdr:from>
        <xdr:to>
          <xdr:col>5</xdr:col>
          <xdr:colOff>142875</xdr:colOff>
          <xdr:row>3</xdr:row>
          <xdr:rowOff>57150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28575</xdr:rowOff>
        </xdr:from>
        <xdr:to>
          <xdr:col>2</xdr:col>
          <xdr:colOff>581025</xdr:colOff>
          <xdr:row>5</xdr:row>
          <xdr:rowOff>152400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Totals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4:D49" totalsRowShown="0" headerRowDxfId="5" dataDxfId="4">
  <autoFilter ref="A14:D49" xr:uid="{00000000-0009-0000-0100-000001000000}"/>
  <tableColumns count="4">
    <tableColumn id="1" xr3:uid="{00000000-0010-0000-0000-000001000000}" name="Country" dataDxfId="3"/>
    <tableColumn id="2" xr3:uid="{00000000-0010-0000-0000-000002000000}" name="Cost" dataDxfId="2"/>
    <tableColumn id="3" xr3:uid="{00000000-0010-0000-0000-000003000000}" name="Value" dataDxfId="1"/>
    <tableColumn id="4" xr3:uid="{00000000-0010-0000-0000-000004000000}" name="Quarter" dataDxfId="0"/>
  </tableColumns>
  <tableStyleInfo name="TableStyleMedium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ijnThema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9"/>
  </sheetPr>
  <dimension ref="A4:P49"/>
  <sheetViews>
    <sheetView zoomScale="145" zoomScaleNormal="145" workbookViewId="0">
      <selection activeCell="F26" sqref="F26"/>
    </sheetView>
  </sheetViews>
  <sheetFormatPr defaultRowHeight="12.75" x14ac:dyDescent="0.2"/>
  <cols>
    <col min="2" max="2" width="7.85546875" customWidth="1"/>
    <col min="11" max="12" width="5.140625" customWidth="1"/>
    <col min="13" max="13" width="15.140625" bestFit="1" customWidth="1"/>
  </cols>
  <sheetData>
    <row r="4" spans="1:16" ht="18" x14ac:dyDescent="0.25">
      <c r="C4" s="11"/>
    </row>
    <row r="6" spans="1:16" x14ac:dyDescent="0.2">
      <c r="A6" s="16" t="s">
        <v>37</v>
      </c>
      <c r="B6" s="31" t="s">
        <v>33</v>
      </c>
      <c r="C6" s="31" t="s">
        <v>34</v>
      </c>
      <c r="D6" s="31" t="s">
        <v>35</v>
      </c>
      <c r="E6" s="31" t="s">
        <v>36</v>
      </c>
    </row>
    <row r="7" spans="1:16" x14ac:dyDescent="0.2">
      <c r="A7" s="16" t="s">
        <v>38</v>
      </c>
      <c r="B7">
        <f>DSUM(kosten,$C$14,$F$14:$H$15)</f>
        <v>910</v>
      </c>
      <c r="C7">
        <f>DSUM(kosten,$C$14,$G$14:$I$15)</f>
        <v>530</v>
      </c>
      <c r="D7">
        <f>DSUM(kosten,$C$14,$F$17:$H$18)</f>
        <v>725</v>
      </c>
      <c r="E7">
        <f>DSUM(kosten,$C$14,$G$17:$I$18)</f>
        <v>0</v>
      </c>
    </row>
    <row r="8" spans="1:16" x14ac:dyDescent="0.2">
      <c r="A8" s="16" t="s">
        <v>39</v>
      </c>
      <c r="B8">
        <f>DSUM(kosten,$C$14,$F$14:$F$15)</f>
        <v>2425</v>
      </c>
      <c r="C8">
        <f>DSUM(kosten,$C$14,$I$14:$I$15)</f>
        <v>2200</v>
      </c>
      <c r="D8">
        <f>DSUM(kosten,$C$14,$F$17:$F$18)</f>
        <v>2055</v>
      </c>
      <c r="E8">
        <f>DSUM(kosten,$C$14,$I$17:$I$18)</f>
        <v>1090</v>
      </c>
    </row>
    <row r="9" spans="1:16" x14ac:dyDescent="0.2">
      <c r="A9" s="16" t="s">
        <v>19</v>
      </c>
      <c r="B9" s="34">
        <f>B7/B8</f>
        <v>0.37525773195876289</v>
      </c>
      <c r="C9" s="34">
        <f t="shared" ref="C9:E9" si="0">C7/C8</f>
        <v>0.24090909090909091</v>
      </c>
      <c r="D9" s="34">
        <f t="shared" si="0"/>
        <v>0.35279805352798055</v>
      </c>
      <c r="E9" s="34">
        <f t="shared" si="0"/>
        <v>0</v>
      </c>
    </row>
    <row r="12" spans="1:16" ht="15.75" thickBot="1" x14ac:dyDescent="0.3">
      <c r="A12" s="47" t="s">
        <v>24</v>
      </c>
      <c r="B12" s="47"/>
      <c r="C12" s="47"/>
      <c r="D12" s="47"/>
    </row>
    <row r="14" spans="1:16" x14ac:dyDescent="0.2">
      <c r="A14" s="40" t="s">
        <v>0</v>
      </c>
      <c r="B14" s="40" t="s">
        <v>1</v>
      </c>
      <c r="C14" s="40" t="s">
        <v>2</v>
      </c>
      <c r="D14" s="40" t="s">
        <v>9</v>
      </c>
      <c r="F14" s="15" t="str">
        <f>D14</f>
        <v>Quarter</v>
      </c>
      <c r="G14" s="15" t="str">
        <f>A14</f>
        <v>Country</v>
      </c>
      <c r="H14" s="15" t="str">
        <f>B14</f>
        <v>Cost</v>
      </c>
      <c r="I14" s="15" t="str">
        <f>D14</f>
        <v>Quarter</v>
      </c>
      <c r="M14" s="15" t="s">
        <v>25</v>
      </c>
      <c r="O14" s="15" t="s">
        <v>28</v>
      </c>
    </row>
    <row r="15" spans="1:16" x14ac:dyDescent="0.2">
      <c r="A15" s="1" t="s">
        <v>3</v>
      </c>
      <c r="B15" s="1" t="s">
        <v>12</v>
      </c>
      <c r="C15" s="1">
        <v>120</v>
      </c>
      <c r="D15" s="1">
        <v>1</v>
      </c>
      <c r="F15" s="32">
        <v>1</v>
      </c>
      <c r="G15" s="33" t="str">
        <f>INDEX($M$15:$N$16,$P$15,2)</f>
        <v>BE</v>
      </c>
      <c r="H15" s="33" t="str">
        <f>INDEX($M$18:$N$19,$P$16,2)</f>
        <v>Prod</v>
      </c>
      <c r="I15" s="32">
        <v>2</v>
      </c>
      <c r="M15" s="16" t="s">
        <v>26</v>
      </c>
      <c r="N15" s="16" t="s">
        <v>3</v>
      </c>
      <c r="O15" s="16" t="s">
        <v>29</v>
      </c>
      <c r="P15">
        <v>1</v>
      </c>
    </row>
    <row r="16" spans="1:16" x14ac:dyDescent="0.2">
      <c r="A16" s="1" t="s">
        <v>3</v>
      </c>
      <c r="B16" s="1" t="s">
        <v>12</v>
      </c>
      <c r="C16" s="1">
        <v>340</v>
      </c>
      <c r="D16" s="1">
        <v>1</v>
      </c>
      <c r="M16" s="16" t="s">
        <v>27</v>
      </c>
      <c r="N16" s="16" t="s">
        <v>4</v>
      </c>
      <c r="O16" s="16" t="s">
        <v>32</v>
      </c>
      <c r="P16">
        <v>1</v>
      </c>
    </row>
    <row r="17" spans="1:16" x14ac:dyDescent="0.2">
      <c r="A17" s="1" t="s">
        <v>3</v>
      </c>
      <c r="B17" s="1" t="s">
        <v>13</v>
      </c>
      <c r="C17" s="1">
        <v>320</v>
      </c>
      <c r="D17" s="1">
        <v>1</v>
      </c>
      <c r="F17" s="15" t="str">
        <f>F14</f>
        <v>Quarter</v>
      </c>
      <c r="G17" s="15" t="str">
        <f t="shared" ref="G17:I17" si="1">G14</f>
        <v>Country</v>
      </c>
      <c r="H17" s="15" t="str">
        <f t="shared" si="1"/>
        <v>Cost</v>
      </c>
      <c r="I17" s="15" t="str">
        <f t="shared" si="1"/>
        <v>Quarter</v>
      </c>
      <c r="O17" s="16" t="s">
        <v>40</v>
      </c>
      <c r="P17" t="b">
        <v>1</v>
      </c>
    </row>
    <row r="18" spans="1:16" x14ac:dyDescent="0.2">
      <c r="A18" s="1" t="s">
        <v>3</v>
      </c>
      <c r="B18" s="1" t="s">
        <v>13</v>
      </c>
      <c r="C18" s="1">
        <v>210</v>
      </c>
      <c r="D18" s="1">
        <v>1</v>
      </c>
      <c r="F18" s="32">
        <v>3</v>
      </c>
      <c r="G18" s="32" t="str">
        <f>G15</f>
        <v>BE</v>
      </c>
      <c r="H18" s="32" t="str">
        <f>H15</f>
        <v>Prod</v>
      </c>
      <c r="I18" s="32">
        <v>4</v>
      </c>
      <c r="M18" s="16" t="s">
        <v>31</v>
      </c>
      <c r="N18" s="16" t="s">
        <v>12</v>
      </c>
    </row>
    <row r="19" spans="1:16" x14ac:dyDescent="0.2">
      <c r="A19" s="1" t="s">
        <v>3</v>
      </c>
      <c r="B19" s="1" t="s">
        <v>12</v>
      </c>
      <c r="C19" s="1">
        <v>450</v>
      </c>
      <c r="D19" s="1">
        <v>1</v>
      </c>
      <c r="M19" s="16" t="s">
        <v>30</v>
      </c>
      <c r="N19" s="16" t="s">
        <v>13</v>
      </c>
    </row>
    <row r="20" spans="1:16" x14ac:dyDescent="0.2">
      <c r="A20" s="1" t="s">
        <v>4</v>
      </c>
      <c r="B20" s="1" t="s">
        <v>12</v>
      </c>
      <c r="C20" s="1">
        <v>320</v>
      </c>
      <c r="D20" s="1">
        <v>1</v>
      </c>
    </row>
    <row r="21" spans="1:16" x14ac:dyDescent="0.2">
      <c r="A21" s="1" t="s">
        <v>4</v>
      </c>
      <c r="B21" s="1" t="s">
        <v>13</v>
      </c>
      <c r="C21" s="1">
        <v>100</v>
      </c>
      <c r="D21" s="1">
        <v>1</v>
      </c>
      <c r="F21" s="16" t="s">
        <v>39</v>
      </c>
      <c r="G21">
        <f>IF(P17,DSUM(kosten,$C$14,$F$14:$F$15),NA())</f>
        <v>2425</v>
      </c>
      <c r="H21">
        <f>IF($P$17,DSUM(kosten,$C$14,$I$14:$I$15),NA())</f>
        <v>2200</v>
      </c>
      <c r="I21">
        <f>IF($P$17,DSUM(kosten,$C$14,$F$17:$F$18),NA())</f>
        <v>2055</v>
      </c>
      <c r="J21">
        <f>IF($P$17,DSUM(kosten,$C$14,$I$17:$I$18),NA())</f>
        <v>1090</v>
      </c>
    </row>
    <row r="22" spans="1:16" x14ac:dyDescent="0.2">
      <c r="A22" s="1" t="s">
        <v>4</v>
      </c>
      <c r="B22" s="1" t="s">
        <v>13</v>
      </c>
      <c r="C22" s="1">
        <v>360</v>
      </c>
      <c r="D22" s="1">
        <v>1</v>
      </c>
    </row>
    <row r="23" spans="1:16" x14ac:dyDescent="0.2">
      <c r="A23" s="1" t="s">
        <v>4</v>
      </c>
      <c r="B23" s="1" t="s">
        <v>12</v>
      </c>
      <c r="C23" s="1">
        <v>85</v>
      </c>
      <c r="D23" s="1">
        <v>1</v>
      </c>
    </row>
    <row r="24" spans="1:16" x14ac:dyDescent="0.2">
      <c r="A24" s="1" t="s">
        <v>4</v>
      </c>
      <c r="B24" s="1" t="s">
        <v>12</v>
      </c>
      <c r="C24" s="1">
        <v>120</v>
      </c>
      <c r="D24" s="1">
        <v>1</v>
      </c>
    </row>
    <row r="25" spans="1:16" x14ac:dyDescent="0.2">
      <c r="A25" s="1" t="s">
        <v>3</v>
      </c>
      <c r="B25" s="1" t="s">
        <v>13</v>
      </c>
      <c r="C25" s="1">
        <v>120</v>
      </c>
      <c r="D25" s="1">
        <v>2</v>
      </c>
    </row>
    <row r="26" spans="1:16" x14ac:dyDescent="0.2">
      <c r="A26" s="1" t="s">
        <v>3</v>
      </c>
      <c r="B26" s="1" t="s">
        <v>13</v>
      </c>
      <c r="C26" s="1">
        <v>205</v>
      </c>
      <c r="D26" s="1">
        <v>2</v>
      </c>
    </row>
    <row r="27" spans="1:16" x14ac:dyDescent="0.2">
      <c r="A27" s="1" t="s">
        <v>3</v>
      </c>
      <c r="B27" s="1" t="s">
        <v>12</v>
      </c>
      <c r="C27" s="1">
        <v>320</v>
      </c>
      <c r="D27" s="1">
        <v>2</v>
      </c>
    </row>
    <row r="28" spans="1:16" x14ac:dyDescent="0.2">
      <c r="A28" s="1" t="s">
        <v>3</v>
      </c>
      <c r="B28" s="1" t="s">
        <v>12</v>
      </c>
      <c r="C28" s="1">
        <v>210</v>
      </c>
      <c r="D28" s="1">
        <v>2</v>
      </c>
    </row>
    <row r="29" spans="1:16" x14ac:dyDescent="0.2">
      <c r="A29" s="1" t="s">
        <v>3</v>
      </c>
      <c r="B29" s="1" t="s">
        <v>13</v>
      </c>
      <c r="C29" s="1">
        <v>400</v>
      </c>
      <c r="D29" s="1">
        <v>2</v>
      </c>
    </row>
    <row r="30" spans="1:16" x14ac:dyDescent="0.2">
      <c r="A30" s="1" t="s">
        <v>4</v>
      </c>
      <c r="B30" s="1" t="s">
        <v>13</v>
      </c>
      <c r="C30" s="1">
        <v>280</v>
      </c>
      <c r="D30" s="1">
        <v>2</v>
      </c>
    </row>
    <row r="31" spans="1:16" x14ac:dyDescent="0.2">
      <c r="A31" s="1" t="s">
        <v>4</v>
      </c>
      <c r="B31" s="1" t="s">
        <v>12</v>
      </c>
      <c r="C31" s="1">
        <v>100</v>
      </c>
      <c r="D31" s="1">
        <v>2</v>
      </c>
    </row>
    <row r="32" spans="1:16" x14ac:dyDescent="0.2">
      <c r="A32" s="1" t="s">
        <v>4</v>
      </c>
      <c r="B32" s="1" t="s">
        <v>12</v>
      </c>
      <c r="C32" s="1">
        <v>120</v>
      </c>
      <c r="D32" s="1">
        <v>2</v>
      </c>
    </row>
    <row r="33" spans="1:13" x14ac:dyDescent="0.2">
      <c r="A33" s="1" t="s">
        <v>4</v>
      </c>
      <c r="B33" s="1" t="s">
        <v>13</v>
      </c>
      <c r="C33" s="1">
        <v>360</v>
      </c>
      <c r="D33" s="1">
        <v>2</v>
      </c>
    </row>
    <row r="34" spans="1:13" x14ac:dyDescent="0.2">
      <c r="A34" s="1" t="s">
        <v>4</v>
      </c>
      <c r="B34" s="1" t="s">
        <v>13</v>
      </c>
      <c r="C34" s="1">
        <v>85</v>
      </c>
      <c r="D34" s="1">
        <v>2</v>
      </c>
    </row>
    <row r="35" spans="1:13" x14ac:dyDescent="0.2">
      <c r="A35" s="1" t="s">
        <v>3</v>
      </c>
      <c r="B35" s="1" t="s">
        <v>12</v>
      </c>
      <c r="C35" s="1">
        <v>120</v>
      </c>
      <c r="D35" s="1">
        <v>3</v>
      </c>
    </row>
    <row r="36" spans="1:13" x14ac:dyDescent="0.2">
      <c r="A36" s="1" t="s">
        <v>3</v>
      </c>
      <c r="B36" s="1" t="s">
        <v>12</v>
      </c>
      <c r="C36" s="1">
        <v>205</v>
      </c>
      <c r="D36" s="1">
        <v>3</v>
      </c>
    </row>
    <row r="37" spans="1:13" x14ac:dyDescent="0.2">
      <c r="A37" s="1" t="s">
        <v>3</v>
      </c>
      <c r="B37" s="1" t="s">
        <v>13</v>
      </c>
      <c r="C37" s="1">
        <v>320</v>
      </c>
      <c r="D37" s="1">
        <v>3</v>
      </c>
    </row>
    <row r="38" spans="1:13" x14ac:dyDescent="0.2">
      <c r="A38" s="1" t="s">
        <v>3</v>
      </c>
      <c r="B38" s="1" t="s">
        <v>13</v>
      </c>
      <c r="C38" s="1">
        <v>210</v>
      </c>
      <c r="D38" s="1">
        <v>3</v>
      </c>
    </row>
    <row r="39" spans="1:13" x14ac:dyDescent="0.2">
      <c r="A39" s="1" t="s">
        <v>3</v>
      </c>
      <c r="B39" s="1" t="s">
        <v>12</v>
      </c>
      <c r="C39" s="1">
        <v>400</v>
      </c>
      <c r="D39" s="1">
        <v>3</v>
      </c>
    </row>
    <row r="40" spans="1:13" x14ac:dyDescent="0.2">
      <c r="A40" s="1" t="s">
        <v>4</v>
      </c>
      <c r="B40" s="1" t="s">
        <v>12</v>
      </c>
      <c r="C40" s="1">
        <v>280</v>
      </c>
      <c r="D40" s="1">
        <v>3</v>
      </c>
    </row>
    <row r="41" spans="1:13" x14ac:dyDescent="0.2">
      <c r="A41" s="1" t="s">
        <v>4</v>
      </c>
      <c r="B41" s="1" t="s">
        <v>13</v>
      </c>
      <c r="C41" s="1">
        <v>100</v>
      </c>
      <c r="D41" s="1">
        <v>4</v>
      </c>
    </row>
    <row r="42" spans="1:13" x14ac:dyDescent="0.2">
      <c r="A42" s="1" t="s">
        <v>4</v>
      </c>
      <c r="B42" s="1" t="s">
        <v>13</v>
      </c>
      <c r="C42" s="1">
        <v>120</v>
      </c>
      <c r="D42" s="1">
        <v>3</v>
      </c>
    </row>
    <row r="43" spans="1:13" x14ac:dyDescent="0.2">
      <c r="A43" s="1" t="s">
        <v>4</v>
      </c>
      <c r="B43" s="1" t="s">
        <v>12</v>
      </c>
      <c r="C43" s="1">
        <v>360</v>
      </c>
      <c r="D43" s="1">
        <v>4</v>
      </c>
    </row>
    <row r="44" spans="1:13" x14ac:dyDescent="0.2">
      <c r="A44" s="1" t="s">
        <v>4</v>
      </c>
      <c r="B44" s="1" t="s">
        <v>12</v>
      </c>
      <c r="C44" s="1">
        <v>85</v>
      </c>
      <c r="D44" s="1">
        <v>4</v>
      </c>
      <c r="J44" s="37" t="s">
        <v>41</v>
      </c>
      <c r="K44" s="38" t="s">
        <v>12</v>
      </c>
      <c r="L44" s="38">
        <v>280</v>
      </c>
      <c r="M44" s="39">
        <v>3</v>
      </c>
    </row>
    <row r="45" spans="1:13" x14ac:dyDescent="0.2">
      <c r="A45" s="41" t="s">
        <v>41</v>
      </c>
      <c r="B45" s="42" t="s">
        <v>12</v>
      </c>
      <c r="C45" s="42">
        <v>280</v>
      </c>
      <c r="D45" s="43">
        <v>3</v>
      </c>
      <c r="J45" s="37" t="s">
        <v>41</v>
      </c>
      <c r="K45" s="38" t="s">
        <v>13</v>
      </c>
      <c r="L45" s="38">
        <v>100</v>
      </c>
      <c r="M45" s="39">
        <v>4</v>
      </c>
    </row>
    <row r="46" spans="1:13" x14ac:dyDescent="0.2">
      <c r="A46" s="41" t="s">
        <v>41</v>
      </c>
      <c r="B46" s="42" t="s">
        <v>13</v>
      </c>
      <c r="C46" s="42">
        <v>100</v>
      </c>
      <c r="D46" s="43">
        <v>4</v>
      </c>
      <c r="J46" s="37" t="s">
        <v>41</v>
      </c>
      <c r="K46" s="38" t="s">
        <v>13</v>
      </c>
      <c r="L46" s="38">
        <v>120</v>
      </c>
      <c r="M46" s="39">
        <v>3</v>
      </c>
    </row>
    <row r="47" spans="1:13" x14ac:dyDescent="0.2">
      <c r="A47" s="41" t="s">
        <v>41</v>
      </c>
      <c r="B47" s="42" t="s">
        <v>13</v>
      </c>
      <c r="C47" s="42">
        <v>120</v>
      </c>
      <c r="D47" s="43">
        <v>3</v>
      </c>
      <c r="J47" s="37" t="s">
        <v>41</v>
      </c>
      <c r="K47" s="38" t="s">
        <v>12</v>
      </c>
      <c r="L47" s="38">
        <v>360</v>
      </c>
      <c r="M47" s="39">
        <v>4</v>
      </c>
    </row>
    <row r="48" spans="1:13" x14ac:dyDescent="0.2">
      <c r="A48" s="41" t="s">
        <v>41</v>
      </c>
      <c r="B48" s="42" t="s">
        <v>12</v>
      </c>
      <c r="C48" s="42">
        <v>360</v>
      </c>
      <c r="D48" s="43">
        <v>4</v>
      </c>
      <c r="J48" s="37" t="s">
        <v>41</v>
      </c>
      <c r="K48" s="35" t="s">
        <v>12</v>
      </c>
      <c r="L48" s="35">
        <v>85</v>
      </c>
      <c r="M48" s="36">
        <v>4</v>
      </c>
    </row>
    <row r="49" spans="1:4" x14ac:dyDescent="0.2">
      <c r="A49" s="44" t="s">
        <v>41</v>
      </c>
      <c r="B49" s="45" t="s">
        <v>12</v>
      </c>
      <c r="C49" s="45">
        <v>85</v>
      </c>
      <c r="D49" s="46">
        <v>4</v>
      </c>
    </row>
  </sheetData>
  <phoneticPr fontId="2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autoLine="0" autoPict="0">
                <anchor moveWithCells="1">
                  <from>
                    <xdr:col>0</xdr:col>
                    <xdr:colOff>457200</xdr:colOff>
                    <xdr:row>0</xdr:row>
                    <xdr:rowOff>123825</xdr:rowOff>
                  </from>
                  <to>
                    <xdr:col>2</xdr:col>
                    <xdr:colOff>295275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Drop Down 2">
              <controlPr defaultSize="0" autoLine="0" autoPict="0">
                <anchor moveWithCells="1">
                  <from>
                    <xdr:col>2</xdr:col>
                    <xdr:colOff>476250</xdr:colOff>
                    <xdr:row>0</xdr:row>
                    <xdr:rowOff>123825</xdr:rowOff>
                  </from>
                  <to>
                    <xdr:col>4</xdr:col>
                    <xdr:colOff>228600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0</xdr:col>
                    <xdr:colOff>438150</xdr:colOff>
                    <xdr:row>3</xdr:row>
                    <xdr:rowOff>9525</xdr:rowOff>
                  </from>
                  <to>
                    <xdr:col>2</xdr:col>
                    <xdr:colOff>285750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P55"/>
  <sheetViews>
    <sheetView showGridLines="0" tabSelected="1" zoomScale="115" zoomScaleNormal="115" workbookViewId="0">
      <selection activeCell="F7" sqref="F7"/>
    </sheetView>
  </sheetViews>
  <sheetFormatPr defaultRowHeight="12.75" x14ac:dyDescent="0.2"/>
  <cols>
    <col min="2" max="2" width="9.5703125" customWidth="1"/>
  </cols>
  <sheetData>
    <row r="1" spans="2:6" ht="25.5" customHeight="1" x14ac:dyDescent="0.2"/>
    <row r="2" spans="2:6" x14ac:dyDescent="0.2">
      <c r="B2" s="23"/>
      <c r="C2" s="24"/>
      <c r="D2" s="24"/>
      <c r="E2" s="24"/>
      <c r="F2" s="25"/>
    </row>
    <row r="3" spans="2:6" x14ac:dyDescent="0.2">
      <c r="B3" s="26"/>
      <c r="C3" s="19"/>
      <c r="D3" s="19"/>
      <c r="E3" s="19"/>
      <c r="F3" s="27"/>
    </row>
    <row r="4" spans="2:6" x14ac:dyDescent="0.2">
      <c r="B4" s="26"/>
      <c r="C4" s="19"/>
      <c r="D4" s="19"/>
      <c r="E4" s="19"/>
      <c r="F4" s="27"/>
    </row>
    <row r="5" spans="2:6" x14ac:dyDescent="0.2">
      <c r="B5" s="26"/>
      <c r="C5" s="19"/>
      <c r="D5" s="19"/>
      <c r="E5" s="19"/>
      <c r="F5" s="27"/>
    </row>
    <row r="6" spans="2:6" x14ac:dyDescent="0.2">
      <c r="B6" s="26"/>
      <c r="C6" s="19"/>
      <c r="D6" s="19"/>
      <c r="E6" s="19"/>
      <c r="F6" s="27"/>
    </row>
    <row r="7" spans="2:6" x14ac:dyDescent="0.2">
      <c r="B7" s="26"/>
      <c r="C7" s="19"/>
      <c r="D7" s="19"/>
      <c r="E7" s="19"/>
      <c r="F7" s="27"/>
    </row>
    <row r="8" spans="2:6" x14ac:dyDescent="0.2">
      <c r="B8" s="28"/>
      <c r="C8" s="29"/>
      <c r="D8" s="29"/>
      <c r="E8" s="29"/>
      <c r="F8" s="30"/>
    </row>
    <row r="9" spans="2:6" ht="6" customHeight="1" thickBot="1" x14ac:dyDescent="0.25"/>
    <row r="10" spans="2:6" x14ac:dyDescent="0.2">
      <c r="B10" s="20" t="str">
        <f>D25</f>
        <v>Quarter</v>
      </c>
      <c r="C10" s="21">
        <v>1</v>
      </c>
      <c r="D10" s="21">
        <v>2</v>
      </c>
      <c r="E10" s="21">
        <v>3</v>
      </c>
      <c r="F10" s="22">
        <v>4</v>
      </c>
    </row>
    <row r="11" spans="2:6" x14ac:dyDescent="0.2">
      <c r="B11" s="2" t="str">
        <f>N26</f>
        <v>BE Prod</v>
      </c>
      <c r="C11" s="3">
        <f>DSUM(DataTable,C25,M25:N26)</f>
        <v>910</v>
      </c>
      <c r="D11" s="3">
        <f>DSUM(DataTable,C25,N25:O26)</f>
        <v>530</v>
      </c>
      <c r="E11" s="3">
        <f>DSUM(DataTable,C25,M28:N29)</f>
        <v>725</v>
      </c>
      <c r="F11" s="4">
        <f>DSUM(DataTable,C25,N28:O29)</f>
        <v>0</v>
      </c>
    </row>
    <row r="12" spans="2:6" x14ac:dyDescent="0.2">
      <c r="B12" s="8" t="s">
        <v>11</v>
      </c>
      <c r="C12" s="9">
        <f>DSUM(DataTable,C25,M25:M26)</f>
        <v>2425</v>
      </c>
      <c r="D12" s="9">
        <f>DSUM(DataTable,C25,O25:O26)</f>
        <v>2200</v>
      </c>
      <c r="E12" s="9">
        <f>DSUM(DataTable,C25,M28:M29)</f>
        <v>1655</v>
      </c>
      <c r="F12" s="10">
        <f>DSUM(DataTable,C25,O28:O29)</f>
        <v>545</v>
      </c>
    </row>
    <row r="13" spans="2:6" ht="13.5" thickBot="1" x14ac:dyDescent="0.25">
      <c r="B13" s="5" t="s">
        <v>19</v>
      </c>
      <c r="C13" s="6">
        <f>C11/C12</f>
        <v>0.37525773195876289</v>
      </c>
      <c r="D13" s="6">
        <f>D11/D12</f>
        <v>0.24090909090909091</v>
      </c>
      <c r="E13" s="6">
        <f>E11/E12</f>
        <v>0.4380664652567976</v>
      </c>
      <c r="F13" s="7">
        <f>F11/F12</f>
        <v>0</v>
      </c>
    </row>
    <row r="19" spans="1:15" ht="20.25" customHeight="1" x14ac:dyDescent="0.2"/>
    <row r="20" spans="1:15" ht="17.25" customHeight="1" x14ac:dyDescent="0.2"/>
    <row r="21" spans="1:15" ht="409.5" customHeight="1" x14ac:dyDescent="0.2"/>
    <row r="22" spans="1:15" s="18" customFormat="1" ht="21" customHeight="1" x14ac:dyDescent="0.25">
      <c r="A22" s="17" t="s">
        <v>21</v>
      </c>
      <c r="B22" s="17"/>
      <c r="C22" s="17"/>
      <c r="D22" s="17"/>
      <c r="E22" s="17"/>
      <c r="G22" s="17" t="s">
        <v>22</v>
      </c>
      <c r="H22" s="17"/>
      <c r="J22" s="17" t="s">
        <v>23</v>
      </c>
      <c r="K22" s="17"/>
      <c r="L22" s="17"/>
      <c r="M22" s="17"/>
      <c r="N22" s="17"/>
      <c r="O22" s="17"/>
    </row>
    <row r="23" spans="1:15" ht="21" customHeight="1" x14ac:dyDescent="0.2">
      <c r="A23" s="16"/>
      <c r="G23" s="16"/>
      <c r="J23" s="16"/>
    </row>
    <row r="24" spans="1:15" x14ac:dyDescent="0.2">
      <c r="A24" s="12" t="s">
        <v>5</v>
      </c>
      <c r="B24" s="12"/>
      <c r="C24" s="12"/>
      <c r="D24" s="12"/>
      <c r="E24" s="12"/>
      <c r="G24" s="12" t="s">
        <v>10</v>
      </c>
      <c r="H24" s="12"/>
      <c r="J24" s="13" t="s">
        <v>6</v>
      </c>
      <c r="K24" s="14">
        <v>1</v>
      </c>
      <c r="M24" s="12" t="s">
        <v>17</v>
      </c>
      <c r="N24" s="12"/>
      <c r="O24" s="12"/>
    </row>
    <row r="25" spans="1:15" x14ac:dyDescent="0.2">
      <c r="A25" t="s">
        <v>0</v>
      </c>
      <c r="B25" t="s">
        <v>1</v>
      </c>
      <c r="C25" t="s">
        <v>2</v>
      </c>
      <c r="D25" t="s">
        <v>9</v>
      </c>
      <c r="E25" t="s">
        <v>17</v>
      </c>
      <c r="G25" t="s">
        <v>7</v>
      </c>
      <c r="H25" t="s">
        <v>3</v>
      </c>
      <c r="M25" t="str">
        <f>D25</f>
        <v>Quarter</v>
      </c>
      <c r="N25" t="s">
        <v>17</v>
      </c>
      <c r="O25" t="str">
        <f>D25</f>
        <v>Quarter</v>
      </c>
    </row>
    <row r="26" spans="1:15" x14ac:dyDescent="0.2">
      <c r="A26" t="s">
        <v>3</v>
      </c>
      <c r="B26" t="s">
        <v>12</v>
      </c>
      <c r="C26">
        <v>120</v>
      </c>
      <c r="D26">
        <v>1</v>
      </c>
      <c r="E26" t="str">
        <f>A26&amp;" " &amp;B26</f>
        <v>BE Prod</v>
      </c>
      <c r="G26" t="s">
        <v>8</v>
      </c>
      <c r="H26" t="s">
        <v>4</v>
      </c>
      <c r="M26">
        <v>1</v>
      </c>
      <c r="N26" t="str">
        <f>INDEX(H25:H26,K24,1)&amp;" "&amp; INDEX(H30:H31,K29,1)</f>
        <v>BE Prod</v>
      </c>
      <c r="O26">
        <v>2</v>
      </c>
    </row>
    <row r="27" spans="1:15" x14ac:dyDescent="0.2">
      <c r="A27" t="s">
        <v>3</v>
      </c>
      <c r="B27" t="s">
        <v>12</v>
      </c>
      <c r="C27">
        <v>340</v>
      </c>
      <c r="D27">
        <v>1</v>
      </c>
      <c r="E27" t="str">
        <f t="shared" ref="E27:E55" si="0">A27&amp;" " &amp;B27</f>
        <v>BE Prod</v>
      </c>
    </row>
    <row r="28" spans="1:15" x14ac:dyDescent="0.2">
      <c r="A28" t="s">
        <v>3</v>
      </c>
      <c r="B28" t="s">
        <v>13</v>
      </c>
      <c r="C28">
        <v>320</v>
      </c>
      <c r="D28">
        <v>1</v>
      </c>
      <c r="E28" t="str">
        <f t="shared" si="0"/>
        <v>BE Sales</v>
      </c>
      <c r="M28" t="str">
        <f>D25</f>
        <v>Quarter</v>
      </c>
      <c r="N28" t="s">
        <v>17</v>
      </c>
      <c r="O28" t="str">
        <f>D25</f>
        <v>Quarter</v>
      </c>
    </row>
    <row r="29" spans="1:15" x14ac:dyDescent="0.2">
      <c r="A29" t="s">
        <v>3</v>
      </c>
      <c r="B29" t="s">
        <v>13</v>
      </c>
      <c r="C29">
        <v>210</v>
      </c>
      <c r="D29">
        <v>1</v>
      </c>
      <c r="E29" t="str">
        <f t="shared" si="0"/>
        <v>BE Sales</v>
      </c>
      <c r="G29" s="12" t="s">
        <v>14</v>
      </c>
      <c r="H29" s="12"/>
      <c r="J29" s="13" t="s">
        <v>6</v>
      </c>
      <c r="K29" s="14">
        <v>1</v>
      </c>
      <c r="M29">
        <v>3</v>
      </c>
      <c r="N29" t="str">
        <f>N26</f>
        <v>BE Prod</v>
      </c>
      <c r="O29">
        <v>4</v>
      </c>
    </row>
    <row r="30" spans="1:15" x14ac:dyDescent="0.2">
      <c r="A30" t="s">
        <v>3</v>
      </c>
      <c r="B30" t="s">
        <v>12</v>
      </c>
      <c r="C30">
        <v>450</v>
      </c>
      <c r="D30">
        <v>1</v>
      </c>
      <c r="E30" t="str">
        <f t="shared" si="0"/>
        <v>BE Prod</v>
      </c>
      <c r="G30" s="1" t="s">
        <v>15</v>
      </c>
      <c r="H30" t="s">
        <v>12</v>
      </c>
    </row>
    <row r="31" spans="1:15" x14ac:dyDescent="0.2">
      <c r="A31" t="s">
        <v>4</v>
      </c>
      <c r="B31" t="s">
        <v>12</v>
      </c>
      <c r="C31">
        <v>320</v>
      </c>
      <c r="D31">
        <v>1</v>
      </c>
      <c r="E31" t="str">
        <f t="shared" si="0"/>
        <v>FR Prod</v>
      </c>
      <c r="G31" s="1" t="s">
        <v>16</v>
      </c>
      <c r="H31" t="s">
        <v>13</v>
      </c>
    </row>
    <row r="32" spans="1:15" x14ac:dyDescent="0.2">
      <c r="A32" t="s">
        <v>4</v>
      </c>
      <c r="B32" t="s">
        <v>13</v>
      </c>
      <c r="C32">
        <v>100</v>
      </c>
      <c r="D32">
        <v>1</v>
      </c>
      <c r="E32" t="str">
        <f t="shared" si="0"/>
        <v>FR Sales</v>
      </c>
    </row>
    <row r="33" spans="1:16" x14ac:dyDescent="0.2">
      <c r="A33" t="s">
        <v>4</v>
      </c>
      <c r="B33" t="s">
        <v>13</v>
      </c>
      <c r="C33">
        <v>360</v>
      </c>
      <c r="D33">
        <v>1</v>
      </c>
      <c r="E33" t="str">
        <f t="shared" si="0"/>
        <v>FR Sales</v>
      </c>
    </row>
    <row r="34" spans="1:16" x14ac:dyDescent="0.2">
      <c r="A34" t="s">
        <v>4</v>
      </c>
      <c r="B34" t="s">
        <v>12</v>
      </c>
      <c r="C34">
        <v>85</v>
      </c>
      <c r="D34">
        <v>1</v>
      </c>
      <c r="E34" t="str">
        <f t="shared" si="0"/>
        <v>FR Prod</v>
      </c>
      <c r="J34" s="13" t="s">
        <v>18</v>
      </c>
      <c r="K34" s="14" t="b">
        <v>1</v>
      </c>
    </row>
    <row r="35" spans="1:16" x14ac:dyDescent="0.2">
      <c r="A35" t="s">
        <v>4</v>
      </c>
      <c r="B35" t="s">
        <v>12</v>
      </c>
      <c r="C35">
        <v>120</v>
      </c>
      <c r="D35">
        <v>1</v>
      </c>
      <c r="E35" t="str">
        <f t="shared" si="0"/>
        <v>FR Prod</v>
      </c>
    </row>
    <row r="36" spans="1:16" x14ac:dyDescent="0.2">
      <c r="A36" t="s">
        <v>3</v>
      </c>
      <c r="B36" t="s">
        <v>13</v>
      </c>
      <c r="C36">
        <v>120</v>
      </c>
      <c r="D36">
        <v>2</v>
      </c>
      <c r="E36" t="str">
        <f t="shared" si="0"/>
        <v>BE Sales</v>
      </c>
    </row>
    <row r="37" spans="1:16" x14ac:dyDescent="0.2">
      <c r="A37" t="s">
        <v>3</v>
      </c>
      <c r="B37" t="s">
        <v>13</v>
      </c>
      <c r="C37">
        <v>205</v>
      </c>
      <c r="D37">
        <v>2</v>
      </c>
      <c r="E37" t="str">
        <f t="shared" si="0"/>
        <v>BE Sales</v>
      </c>
      <c r="M37" s="12" t="s">
        <v>20</v>
      </c>
      <c r="N37" s="12"/>
      <c r="O37" s="12"/>
    </row>
    <row r="38" spans="1:16" x14ac:dyDescent="0.2">
      <c r="A38" t="s">
        <v>3</v>
      </c>
      <c r="B38" t="s">
        <v>12</v>
      </c>
      <c r="C38">
        <v>320</v>
      </c>
      <c r="D38">
        <v>2</v>
      </c>
      <c r="E38" t="str">
        <f t="shared" si="0"/>
        <v>BE Prod</v>
      </c>
      <c r="M38">
        <f>IF(K34=TRUE,C12,NA())</f>
        <v>2425</v>
      </c>
      <c r="N38">
        <f>IF(K34=TRUE,D12,NA())</f>
        <v>2200</v>
      </c>
      <c r="O38">
        <f>IF(K34=TRUE,E12,NA())</f>
        <v>1655</v>
      </c>
      <c r="P38">
        <f>IF(K34=TRUE,F12,NA())</f>
        <v>545</v>
      </c>
    </row>
    <row r="39" spans="1:16" x14ac:dyDescent="0.2">
      <c r="A39" t="s">
        <v>3</v>
      </c>
      <c r="B39" t="s">
        <v>12</v>
      </c>
      <c r="C39">
        <v>210</v>
      </c>
      <c r="D39">
        <v>2</v>
      </c>
      <c r="E39" t="str">
        <f t="shared" si="0"/>
        <v>BE Prod</v>
      </c>
    </row>
    <row r="40" spans="1:16" x14ac:dyDescent="0.2">
      <c r="A40" t="s">
        <v>3</v>
      </c>
      <c r="B40" t="s">
        <v>13</v>
      </c>
      <c r="C40">
        <v>400</v>
      </c>
      <c r="D40">
        <v>2</v>
      </c>
      <c r="E40" t="str">
        <f t="shared" si="0"/>
        <v>BE Sales</v>
      </c>
    </row>
    <row r="41" spans="1:16" x14ac:dyDescent="0.2">
      <c r="A41" t="s">
        <v>4</v>
      </c>
      <c r="B41" t="s">
        <v>13</v>
      </c>
      <c r="C41">
        <v>280</v>
      </c>
      <c r="D41">
        <v>2</v>
      </c>
      <c r="E41" t="str">
        <f t="shared" si="0"/>
        <v>FR Sales</v>
      </c>
    </row>
    <row r="42" spans="1:16" x14ac:dyDescent="0.2">
      <c r="A42" t="s">
        <v>4</v>
      </c>
      <c r="B42" t="s">
        <v>12</v>
      </c>
      <c r="C42">
        <v>100</v>
      </c>
      <c r="D42">
        <v>2</v>
      </c>
      <c r="E42" t="str">
        <f t="shared" si="0"/>
        <v>FR Prod</v>
      </c>
    </row>
    <row r="43" spans="1:16" x14ac:dyDescent="0.2">
      <c r="A43" t="s">
        <v>4</v>
      </c>
      <c r="B43" t="s">
        <v>12</v>
      </c>
      <c r="C43">
        <v>120</v>
      </c>
      <c r="D43">
        <v>2</v>
      </c>
      <c r="E43" t="str">
        <f t="shared" si="0"/>
        <v>FR Prod</v>
      </c>
    </row>
    <row r="44" spans="1:16" x14ac:dyDescent="0.2">
      <c r="A44" t="s">
        <v>4</v>
      </c>
      <c r="B44" t="s">
        <v>13</v>
      </c>
      <c r="C44">
        <v>360</v>
      </c>
      <c r="D44">
        <v>2</v>
      </c>
      <c r="E44" t="str">
        <f t="shared" si="0"/>
        <v>FR Sales</v>
      </c>
    </row>
    <row r="45" spans="1:16" x14ac:dyDescent="0.2">
      <c r="A45" t="s">
        <v>4</v>
      </c>
      <c r="B45" t="s">
        <v>13</v>
      </c>
      <c r="C45">
        <v>85</v>
      </c>
      <c r="D45">
        <v>2</v>
      </c>
      <c r="E45" t="str">
        <f t="shared" si="0"/>
        <v>FR Sales</v>
      </c>
    </row>
    <row r="46" spans="1:16" x14ac:dyDescent="0.2">
      <c r="A46" t="s">
        <v>3</v>
      </c>
      <c r="B46" t="s">
        <v>12</v>
      </c>
      <c r="C46">
        <v>120</v>
      </c>
      <c r="D46">
        <v>3</v>
      </c>
      <c r="E46" t="str">
        <f t="shared" si="0"/>
        <v>BE Prod</v>
      </c>
    </row>
    <row r="47" spans="1:16" x14ac:dyDescent="0.2">
      <c r="A47" t="s">
        <v>3</v>
      </c>
      <c r="B47" t="s">
        <v>12</v>
      </c>
      <c r="C47">
        <v>205</v>
      </c>
      <c r="D47">
        <v>3</v>
      </c>
      <c r="E47" t="str">
        <f t="shared" si="0"/>
        <v>BE Prod</v>
      </c>
    </row>
    <row r="48" spans="1:16" x14ac:dyDescent="0.2">
      <c r="A48" t="s">
        <v>3</v>
      </c>
      <c r="B48" t="s">
        <v>13</v>
      </c>
      <c r="C48">
        <v>320</v>
      </c>
      <c r="D48">
        <v>3</v>
      </c>
      <c r="E48" t="str">
        <f t="shared" si="0"/>
        <v>BE Sales</v>
      </c>
    </row>
    <row r="49" spans="1:5" x14ac:dyDescent="0.2">
      <c r="A49" t="s">
        <v>3</v>
      </c>
      <c r="B49" t="s">
        <v>13</v>
      </c>
      <c r="C49">
        <v>210</v>
      </c>
      <c r="D49">
        <v>3</v>
      </c>
      <c r="E49" t="str">
        <f t="shared" si="0"/>
        <v>BE Sales</v>
      </c>
    </row>
    <row r="50" spans="1:5" x14ac:dyDescent="0.2">
      <c r="A50" t="s">
        <v>3</v>
      </c>
      <c r="B50" t="s">
        <v>12</v>
      </c>
      <c r="C50">
        <v>400</v>
      </c>
      <c r="D50">
        <v>3</v>
      </c>
      <c r="E50" t="str">
        <f t="shared" si="0"/>
        <v>BE Prod</v>
      </c>
    </row>
    <row r="51" spans="1:5" x14ac:dyDescent="0.2">
      <c r="A51" t="s">
        <v>4</v>
      </c>
      <c r="B51" t="s">
        <v>12</v>
      </c>
      <c r="C51">
        <v>280</v>
      </c>
      <c r="D51">
        <v>3</v>
      </c>
      <c r="E51" t="str">
        <f t="shared" si="0"/>
        <v>FR Prod</v>
      </c>
    </row>
    <row r="52" spans="1:5" x14ac:dyDescent="0.2">
      <c r="A52" t="s">
        <v>4</v>
      </c>
      <c r="B52" t="s">
        <v>13</v>
      </c>
      <c r="C52">
        <v>100</v>
      </c>
      <c r="D52">
        <v>4</v>
      </c>
      <c r="E52" t="str">
        <f t="shared" si="0"/>
        <v>FR Sales</v>
      </c>
    </row>
    <row r="53" spans="1:5" x14ac:dyDescent="0.2">
      <c r="A53" t="s">
        <v>4</v>
      </c>
      <c r="B53" t="s">
        <v>13</v>
      </c>
      <c r="C53">
        <v>120</v>
      </c>
      <c r="D53">
        <v>3</v>
      </c>
      <c r="E53" t="str">
        <f t="shared" si="0"/>
        <v>FR Sales</v>
      </c>
    </row>
    <row r="54" spans="1:5" x14ac:dyDescent="0.2">
      <c r="A54" t="s">
        <v>4</v>
      </c>
      <c r="B54" t="s">
        <v>12</v>
      </c>
      <c r="C54">
        <v>360</v>
      </c>
      <c r="D54">
        <v>4</v>
      </c>
      <c r="E54" t="str">
        <f t="shared" si="0"/>
        <v>FR Prod</v>
      </c>
    </row>
    <row r="55" spans="1:5" x14ac:dyDescent="0.2">
      <c r="A55" t="s">
        <v>4</v>
      </c>
      <c r="B55" t="s">
        <v>12</v>
      </c>
      <c r="C55">
        <v>85</v>
      </c>
      <c r="D55">
        <v>4</v>
      </c>
      <c r="E55" t="str">
        <f t="shared" si="0"/>
        <v>FR Prod</v>
      </c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</xdr:col>
                    <xdr:colOff>114300</xdr:colOff>
                    <xdr:row>1</xdr:row>
                    <xdr:rowOff>133350</xdr:rowOff>
                  </from>
                  <to>
                    <xdr:col>3</xdr:col>
                    <xdr:colOff>28575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Drop Down 3">
              <controlPr defaultSize="0" autoLine="0" autoPict="0">
                <anchor moveWithCells="1">
                  <from>
                    <xdr:col>3</xdr:col>
                    <xdr:colOff>257175</xdr:colOff>
                    <xdr:row>1</xdr:row>
                    <xdr:rowOff>142875</xdr:rowOff>
                  </from>
                  <to>
                    <xdr:col>5</xdr:col>
                    <xdr:colOff>142875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28575</xdr:rowOff>
                  </from>
                  <to>
                    <xdr:col>2</xdr:col>
                    <xdr:colOff>581025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EA0AEA-8ECB-48C7-85E2-FC74FB16A98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1</vt:lpstr>
      <vt:lpstr>Eindresultaat</vt:lpstr>
      <vt:lpstr>Eindresultaat!DataTable</vt:lpstr>
      <vt:lpstr>kosten</vt:lpstr>
    </vt:vector>
  </TitlesOfParts>
  <Company>Intermotion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</dc:creator>
  <cp:lastModifiedBy>DP</cp:lastModifiedBy>
  <cp:lastPrinted>2010-07-02T14:49:56Z</cp:lastPrinted>
  <dcterms:created xsi:type="dcterms:W3CDTF">2010-07-02T10:46:52Z</dcterms:created>
  <dcterms:modified xsi:type="dcterms:W3CDTF">2023-10-24T21:47:54Z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2023-06-13T20:30:21Z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c2d2fea2-5c86-4b8c-8d7b-6eb4b94f1f05</vt:lpwstr>
  </property>
  <property fmtid="{D5CDD505-2E9C-101B-9397-08002B2CF9AE}" pid="7" name="MSIP_Label_defa4170-0d19-0005-0004-bc88714345d2_ActionId">
    <vt:lpwstr>504a5445-b871-4ae4-9e74-d3c6ce48f898</vt:lpwstr>
  </property>
  <property fmtid="{D5CDD505-2E9C-101B-9397-08002B2CF9AE}" pid="8" name="MSIP_Label_defa4170-0d19-0005-0004-bc88714345d2_ContentBits">
    <vt:lpwstr>0</vt:lpwstr>
  </property>
</Properties>
</file>